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er N\Dropbox (PLANFARM)\GRDC - halving $90m harvest loss of canola\"/>
    </mc:Choice>
  </mc:AlternateContent>
  <bookViews>
    <workbookView xWindow="0" yWindow="0" windowWidth="11970" windowHeight="8460"/>
  </bookViews>
  <sheets>
    <sheet name="Windrow mode" sheetId="1" r:id="rId1"/>
    <sheet name="Chop and Spread mod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9" i="2" s="1"/>
  <c r="C27" i="2" s="1"/>
  <c r="C29" i="1"/>
  <c r="D29" i="1"/>
  <c r="D28" i="1"/>
  <c r="E28" i="1" s="1"/>
  <c r="D27" i="1"/>
  <c r="E27" i="1" s="1"/>
  <c r="D26" i="1"/>
  <c r="E26" i="1" s="1"/>
  <c r="D25" i="1"/>
  <c r="E25" i="1" s="1"/>
  <c r="D24" i="1"/>
  <c r="E24" i="1" s="1"/>
  <c r="D23" i="1"/>
  <c r="E23" i="1" s="1"/>
  <c r="D22" i="1"/>
  <c r="E22" i="1" s="1"/>
  <c r="E29" i="1" l="1"/>
  <c r="F29" i="1" s="1"/>
  <c r="C35" i="1" s="1"/>
  <c r="F28" i="1"/>
  <c r="F23" i="1"/>
  <c r="F26" i="1"/>
  <c r="F22" i="1"/>
  <c r="F27" i="1"/>
  <c r="F25" i="1"/>
  <c r="F24" i="1"/>
</calcChain>
</file>

<file path=xl/sharedStrings.xml><?xml version="1.0" encoding="utf-8"?>
<sst xmlns="http://schemas.openxmlformats.org/spreadsheetml/2006/main" count="45" uniqueCount="38">
  <si>
    <t>width feet</t>
  </si>
  <si>
    <t>width of drop tray</t>
  </si>
  <si>
    <t>Harvest loss calculator using drop trays</t>
  </si>
  <si>
    <t>This calculator is designed to measure grain loss at harvest using a drop tray that is mounted underneath the harvester.</t>
  </si>
  <si>
    <t>This option involves setting your harvester up into windrowing mode and catching everything.  This has the benefit of measuring all losses but keep in mind that switching to windrowing mode can change air flow through the harvester and can affect losses, often increasing losses.</t>
  </si>
  <si>
    <t>To calculate losses using this technique measure grain loss in the drop pan in grams and multiply by the “multiplication factor” in the right hand column to estimate grain loss in kg/ha.</t>
  </si>
  <si>
    <t>drop pan width (m)</t>
  </si>
  <si>
    <t xml:space="preserve">Your harvest loss </t>
  </si>
  <si>
    <t>kg/ha</t>
  </si>
  <si>
    <t>Peter Newman, Planfarm. 0427 984 010</t>
  </si>
  <si>
    <t>Enter your grain caught in drop pan (g) here</t>
  </si>
  <si>
    <t>enter your harvest cut width (m) here</t>
  </si>
  <si>
    <t>drop pan length (m)</t>
  </si>
  <si>
    <t>drop pan area</t>
  </si>
  <si>
    <t>Grain growers may choose to develop their own drop trays or purchase a commercially available tray.  The Schergain drop pan provided with this project is 1.69m long and 0.295m wide. The total area of this tray is approximately 0.5m2</t>
  </si>
  <si>
    <r>
      <rPr>
        <b/>
        <sz val="16"/>
        <color theme="1"/>
        <rFont val="Calibri"/>
        <family val="2"/>
        <scheme val="minor"/>
      </rPr>
      <t xml:space="preserve">step 1: </t>
    </r>
    <r>
      <rPr>
        <sz val="16"/>
        <color theme="1"/>
        <rFont val="Calibri"/>
        <family val="2"/>
        <scheme val="minor"/>
      </rPr>
      <t>what is the area of your drop pan?</t>
    </r>
  </si>
  <si>
    <r>
      <t>m</t>
    </r>
    <r>
      <rPr>
        <b/>
        <vertAlign val="superscript"/>
        <sz val="16"/>
        <color theme="1"/>
        <rFont val="Calibri"/>
        <family val="2"/>
        <scheme val="minor"/>
      </rPr>
      <t>2</t>
    </r>
  </si>
  <si>
    <r>
      <rPr>
        <b/>
        <sz val="16"/>
        <color theme="1"/>
        <rFont val="Calibri"/>
        <family val="2"/>
        <scheme val="minor"/>
      </rPr>
      <t xml:space="preserve">step 1: </t>
    </r>
    <r>
      <rPr>
        <sz val="16"/>
        <color theme="1"/>
        <rFont val="Calibri"/>
        <family val="2"/>
        <scheme val="minor"/>
      </rPr>
      <t>what is the width of your drop pan (i.e. the measurement in the direction of travel of the harvester)</t>
    </r>
  </si>
  <si>
    <r>
      <rPr>
        <b/>
        <sz val="16"/>
        <color theme="1"/>
        <rFont val="Calibri"/>
        <family val="2"/>
        <scheme val="minor"/>
      </rPr>
      <t>step 2:</t>
    </r>
    <r>
      <rPr>
        <sz val="16"/>
        <color theme="1"/>
        <rFont val="Calibri"/>
        <family val="2"/>
        <scheme val="minor"/>
      </rPr>
      <t xml:space="preserve"> what is your harvest cut width. </t>
    </r>
    <r>
      <rPr>
        <sz val="11"/>
        <color theme="1"/>
        <rFont val="Calibri"/>
        <family val="2"/>
        <scheme val="minor"/>
      </rPr>
      <t>You can either use one provided below or enter your own at the bottom. We have removed about 200mm from the advertised front width to allow for wiggle.  You can enter your own width from your auto steer</t>
    </r>
  </si>
  <si>
    <r>
      <rPr>
        <b/>
        <sz val="16"/>
        <color theme="1"/>
        <rFont val="Calibri"/>
        <family val="2"/>
        <scheme val="minor"/>
      </rPr>
      <t>step 4:</t>
    </r>
    <r>
      <rPr>
        <sz val="16"/>
        <color theme="1"/>
        <rFont val="Calibri"/>
        <family val="2"/>
        <scheme val="minor"/>
      </rPr>
      <t xml:space="preserve"> Calculate your losses. </t>
    </r>
    <r>
      <rPr>
        <sz val="11"/>
        <color theme="1"/>
        <rFont val="Calibri"/>
        <family val="2"/>
        <scheme val="minor"/>
      </rPr>
      <t>Use your drop pan to catch everything. Sieve the grain from the chaff and weigh the grain. Multiply the caught grain (g) by the multiplication factor to determine harvest loss in kg/ha.</t>
    </r>
  </si>
  <si>
    <t xml:space="preserve">your cut width (m) </t>
  </si>
  <si>
    <r>
      <rPr>
        <b/>
        <sz val="16"/>
        <color theme="1"/>
        <rFont val="Calibri"/>
        <family val="2"/>
        <scheme val="minor"/>
      </rPr>
      <t>step 2:</t>
    </r>
    <r>
      <rPr>
        <sz val="16"/>
        <color theme="1"/>
        <rFont val="Calibri"/>
        <family val="2"/>
        <scheme val="minor"/>
      </rPr>
      <t xml:space="preserve"> Therefore your multiplication factor is</t>
    </r>
  </si>
  <si>
    <r>
      <rPr>
        <b/>
        <sz val="16"/>
        <color theme="1"/>
        <rFont val="Calibri"/>
        <family val="2"/>
        <scheme val="minor"/>
      </rPr>
      <t>step 3:</t>
    </r>
    <r>
      <rPr>
        <sz val="16"/>
        <color theme="1"/>
        <rFont val="Calibri"/>
        <family val="2"/>
        <scheme val="minor"/>
      </rPr>
      <t xml:space="preserve"> Calculate your losses. Use your drop pan to catch lost grain with harvester in normal chop and spread mode*. Sieve the grain from the chaff and weigh the grain. Multiply the caught grain (g) by the multiplication factor to determine harvest loss in kg/ha.</t>
    </r>
  </si>
  <si>
    <t>* note: some harvesters lose more grain on one side than the other e.g. single rotor Case and John Deere machines are known to lose more grain on the right hand side. It is best to try the drop pan in different areas e.g. centre, left and right and use this to determine a good location for your drop pan</t>
  </si>
  <si>
    <t>** if you wish to use the drop pan on one side it can be attached to the front of the harvester - but make sure it is outside the line of the wheels - they cost $2000 each!!!</t>
  </si>
  <si>
    <t>This calculator is designed to measure grain loss at harvest using a drop tray that is mounted underneath the harvester. It can also be used with trays that are thrown / placed.</t>
  </si>
  <si>
    <t>cutting width (m)</t>
  </si>
  <si>
    <t>advertised front width (m)</t>
  </si>
  <si>
    <r>
      <rPr>
        <b/>
        <sz val="16"/>
        <color theme="1"/>
        <rFont val="Calibri"/>
        <family val="2"/>
        <scheme val="minor"/>
      </rPr>
      <t>step 3:</t>
    </r>
    <r>
      <rPr>
        <sz val="16"/>
        <color theme="1"/>
        <rFont val="Calibri"/>
        <family val="2"/>
        <scheme val="minor"/>
      </rPr>
      <t xml:space="preserve"> Your multiplication factor. </t>
    </r>
    <r>
      <rPr>
        <sz val="11"/>
        <color theme="1"/>
        <rFont val="Calibri"/>
        <family val="2"/>
        <scheme val="minor"/>
      </rPr>
      <t>Because your are catching everything with this option we need to work out what area of crop is represented by the drop pan. We then use this to determine a multiplication factor</t>
    </r>
  </si>
  <si>
    <r>
      <t>crop area per drop tray (m</t>
    </r>
    <r>
      <rPr>
        <vertAlign val="superscript"/>
        <sz val="11"/>
        <color theme="1"/>
        <rFont val="Calibri"/>
        <family val="2"/>
        <scheme val="minor"/>
      </rPr>
      <t>2</t>
    </r>
    <r>
      <rPr>
        <sz val="11"/>
        <color theme="1"/>
        <rFont val="Calibri"/>
        <family val="2"/>
        <scheme val="minor"/>
      </rPr>
      <t>)</t>
    </r>
  </si>
  <si>
    <t>Your multiplication factor</t>
  </si>
  <si>
    <r>
      <rPr>
        <b/>
        <sz val="24"/>
        <color theme="1"/>
        <rFont val="Calibri"/>
        <family val="2"/>
        <scheme val="minor"/>
      </rPr>
      <t>1.</t>
    </r>
    <r>
      <rPr>
        <b/>
        <sz val="24"/>
        <color theme="1"/>
        <rFont val="Times New Roman"/>
        <family val="1"/>
      </rPr>
      <t xml:space="preserve">       </t>
    </r>
    <r>
      <rPr>
        <b/>
        <sz val="24"/>
        <color theme="1"/>
        <rFont val="Calibri"/>
        <family val="2"/>
        <scheme val="minor"/>
      </rPr>
      <t>Windrow mode</t>
    </r>
  </si>
  <si>
    <r>
      <t>2.</t>
    </r>
    <r>
      <rPr>
        <b/>
        <sz val="24"/>
        <color theme="1"/>
        <rFont val="Times New Roman"/>
        <family val="1"/>
      </rPr>
      <t>       Chop and spread mode</t>
    </r>
  </si>
  <si>
    <t>To account for uneven residue spread the simplest approach is look behind the harvester and estimate what percentage of front width the residue is being spread then multiply this by your loss.  E.g. If the harvester is spreading residue 50% of the width of the front multiply your loss by 0.5</t>
  </si>
  <si>
    <r>
      <rPr>
        <b/>
        <sz val="11"/>
        <color theme="1"/>
        <rFont val="Calibri"/>
        <family val="2"/>
        <scheme val="minor"/>
      </rPr>
      <t>Note:</t>
    </r>
    <r>
      <rPr>
        <sz val="11"/>
        <color theme="1"/>
        <rFont val="Calibri"/>
        <family val="2"/>
        <scheme val="minor"/>
      </rPr>
      <t xml:space="preserve"> Many harvesters concentrate the residue more in the centre of the harvester. If this is the case, and the drop pan is dropped in the middle of the harvester, losses will be over estimated. Other harvesters spread more residue on the sides than in the middle so dropping trays in a range of locations is a good idea.</t>
    </r>
  </si>
  <si>
    <t>This is where the harvester is set up in normal harvest mode (chop and spread). It is a good idea to measure using this set up because harvest losses can be affected by converting to windrow mode</t>
  </si>
  <si>
    <t>It may also be a good idea to either throw trays at various widths of the machine, or drop from the front of the harvester.</t>
  </si>
  <si>
    <r>
      <rPr>
        <b/>
        <sz val="20"/>
        <color theme="1"/>
        <rFont val="Calibri"/>
        <family val="2"/>
        <scheme val="minor"/>
      </rPr>
      <t>How is your harvester set up - in windrow mode or normal chop and spread mode?</t>
    </r>
    <r>
      <rPr>
        <sz val="11"/>
        <color theme="1"/>
        <rFont val="Calibri"/>
        <family val="2"/>
        <scheme val="minor"/>
      </rPr>
      <t xml:space="preserve"> See other tab at the bottom for chop and spread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</si>
</sst>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
      <b/>
      <vertAlign val="superscript"/>
      <sz val="16"/>
      <color theme="1"/>
      <name val="Calibri"/>
      <family val="2"/>
      <scheme val="minor"/>
    </font>
    <font>
      <sz val="20"/>
      <color theme="1"/>
      <name val="Calibri"/>
      <family val="2"/>
      <scheme val="minor"/>
    </font>
    <font>
      <vertAlign val="superscript"/>
      <sz val="11"/>
      <color theme="1"/>
      <name val="Calibri"/>
      <family val="2"/>
      <scheme val="minor"/>
    </font>
    <font>
      <b/>
      <sz val="11"/>
      <color theme="1"/>
      <name val="Calibri"/>
      <family val="2"/>
      <scheme val="minor"/>
    </font>
    <font>
      <sz val="24"/>
      <color theme="1"/>
      <name val="Calibri"/>
      <family val="2"/>
      <scheme val="minor"/>
    </font>
    <font>
      <b/>
      <sz val="24"/>
      <color theme="1"/>
      <name val="Calibri"/>
      <family val="2"/>
      <scheme val="minor"/>
    </font>
    <font>
      <b/>
      <sz val="24"/>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center"/>
    </xf>
    <xf numFmtId="0" fontId="0" fillId="0" borderId="0" xfId="0" applyAlignment="1">
      <alignment horizontal="center"/>
    </xf>
    <xf numFmtId="2"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164" fontId="1" fillId="0" borderId="0" xfId="0" applyNumberFormat="1" applyFont="1"/>
    <xf numFmtId="2" fontId="1" fillId="0" borderId="0" xfId="0" applyNumberFormat="1" applyFont="1"/>
    <xf numFmtId="0" fontId="5" fillId="0" borderId="0" xfId="0" applyFont="1"/>
    <xf numFmtId="1" fontId="2" fillId="0" borderId="0" xfId="0" applyNumberFormat="1" applyFont="1"/>
    <xf numFmtId="2" fontId="1" fillId="0" borderId="0" xfId="0" applyNumberFormat="1" applyFont="1" applyAlignment="1">
      <alignment horizontal="center"/>
    </xf>
    <xf numFmtId="0" fontId="8" fillId="0" borderId="0" xfId="0" applyFont="1"/>
    <xf numFmtId="0" fontId="9" fillId="0" borderId="0" xfId="0" applyFont="1" applyAlignment="1">
      <alignment horizontal="left" vertical="center" indent="5"/>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C17" sqref="C17"/>
    </sheetView>
  </sheetViews>
  <sheetFormatPr defaultRowHeight="15" x14ac:dyDescent="0.25"/>
  <cols>
    <col min="1" max="1" width="10.7109375" customWidth="1"/>
    <col min="2" max="2" width="44.28515625" customWidth="1"/>
    <col min="3" max="4" width="17.42578125" customWidth="1"/>
    <col min="5" max="5" width="26.5703125" customWidth="1"/>
    <col min="6" max="6" width="39.28515625" customWidth="1"/>
  </cols>
  <sheetData>
    <row r="1" spans="1:3" ht="26.25" x14ac:dyDescent="0.4">
      <c r="A1" s="8" t="s">
        <v>2</v>
      </c>
    </row>
    <row r="2" spans="1:3" x14ac:dyDescent="0.25">
      <c r="A2" t="s">
        <v>9</v>
      </c>
    </row>
    <row r="3" spans="1:3" x14ac:dyDescent="0.25">
      <c r="A3" t="s">
        <v>25</v>
      </c>
    </row>
    <row r="5" spans="1:3" x14ac:dyDescent="0.25">
      <c r="A5" t="s">
        <v>14</v>
      </c>
    </row>
    <row r="7" spans="1:3" ht="26.25" x14ac:dyDescent="0.25">
      <c r="A7" s="1" t="s">
        <v>37</v>
      </c>
    </row>
    <row r="8" spans="1:3" x14ac:dyDescent="0.25">
      <c r="A8" s="1"/>
    </row>
    <row r="9" spans="1:3" ht="31.5" x14ac:dyDescent="0.5">
      <c r="A9" s="17" t="s">
        <v>31</v>
      </c>
      <c r="B9" s="16"/>
    </row>
    <row r="10" spans="1:3" x14ac:dyDescent="0.25">
      <c r="A10" s="1" t="s">
        <v>4</v>
      </c>
    </row>
    <row r="11" spans="1:3" x14ac:dyDescent="0.25">
      <c r="A11" s="1" t="s">
        <v>5</v>
      </c>
    </row>
    <row r="13" spans="1:3" ht="21" x14ac:dyDescent="0.35">
      <c r="A13" s="10" t="s">
        <v>17</v>
      </c>
      <c r="B13" s="9"/>
      <c r="C13" s="9"/>
    </row>
    <row r="14" spans="1:3" ht="21" x14ac:dyDescent="0.35">
      <c r="A14" s="7" t="s">
        <v>6</v>
      </c>
      <c r="B14" s="4"/>
      <c r="C14" s="4">
        <v>0.29499999999999998</v>
      </c>
    </row>
    <row r="15" spans="1:3" x14ac:dyDescent="0.25">
      <c r="A15" s="1"/>
    </row>
    <row r="16" spans="1:3" ht="21" x14ac:dyDescent="0.35">
      <c r="A16" s="10" t="s">
        <v>18</v>
      </c>
      <c r="B16" s="9"/>
      <c r="C16" s="9"/>
    </row>
    <row r="17" spans="1:6" ht="21" x14ac:dyDescent="0.35">
      <c r="A17" s="7" t="s">
        <v>11</v>
      </c>
      <c r="B17" s="4"/>
      <c r="C17" s="4">
        <v>10</v>
      </c>
    </row>
    <row r="18" spans="1:6" ht="21" x14ac:dyDescent="0.35">
      <c r="A18" s="7"/>
      <c r="B18" s="4"/>
      <c r="C18" s="4"/>
    </row>
    <row r="19" spans="1:6" ht="21" x14ac:dyDescent="0.25">
      <c r="A19" s="10" t="s">
        <v>28</v>
      </c>
    </row>
    <row r="21" spans="1:6" ht="17.25" x14ac:dyDescent="0.25">
      <c r="A21" s="2" t="s">
        <v>0</v>
      </c>
      <c r="B21" s="2" t="s">
        <v>27</v>
      </c>
      <c r="C21" s="2" t="s">
        <v>26</v>
      </c>
      <c r="D21" s="2" t="s">
        <v>1</v>
      </c>
      <c r="E21" s="2" t="s">
        <v>29</v>
      </c>
      <c r="F21" s="2" t="s">
        <v>30</v>
      </c>
    </row>
    <row r="22" spans="1:6" x14ac:dyDescent="0.25">
      <c r="A22" s="2">
        <v>30</v>
      </c>
      <c r="B22" s="2">
        <v>9.1</v>
      </c>
      <c r="C22" s="2">
        <v>8.9</v>
      </c>
      <c r="D22" s="2">
        <f>$C$14</f>
        <v>0.29499999999999998</v>
      </c>
      <c r="E22" s="3">
        <f>D22*C22</f>
        <v>2.6255000000000002</v>
      </c>
      <c r="F22" s="3">
        <f>10/E22</f>
        <v>3.8087983241287371</v>
      </c>
    </row>
    <row r="23" spans="1:6" x14ac:dyDescent="0.25">
      <c r="A23" s="2">
        <v>36</v>
      </c>
      <c r="B23" s="2">
        <v>11.25</v>
      </c>
      <c r="C23" s="2">
        <v>11</v>
      </c>
      <c r="D23" s="2">
        <f t="shared" ref="D23:D29" si="0">$C$14</f>
        <v>0.29499999999999998</v>
      </c>
      <c r="E23" s="3">
        <f t="shared" ref="E23:E29" si="1">D23*C23</f>
        <v>3.2449999999999997</v>
      </c>
      <c r="F23" s="3">
        <f t="shared" ref="F23:F29" si="2">10/E23</f>
        <v>3.0816640986132513</v>
      </c>
    </row>
    <row r="24" spans="1:6" x14ac:dyDescent="0.25">
      <c r="A24" s="2">
        <v>41</v>
      </c>
      <c r="B24" s="2">
        <v>12.62</v>
      </c>
      <c r="C24" s="2">
        <v>12.4</v>
      </c>
      <c r="D24" s="2">
        <f t="shared" si="0"/>
        <v>0.29499999999999998</v>
      </c>
      <c r="E24" s="3">
        <f t="shared" si="1"/>
        <v>3.6579999999999999</v>
      </c>
      <c r="F24" s="3">
        <f t="shared" si="2"/>
        <v>2.7337342810278842</v>
      </c>
    </row>
    <row r="25" spans="1:6" x14ac:dyDescent="0.25">
      <c r="A25" s="2">
        <v>42</v>
      </c>
      <c r="B25" s="2">
        <v>12.92</v>
      </c>
      <c r="C25" s="2">
        <v>12.7</v>
      </c>
      <c r="D25" s="2">
        <f t="shared" si="0"/>
        <v>0.29499999999999998</v>
      </c>
      <c r="E25" s="3">
        <f t="shared" si="1"/>
        <v>3.7464999999999997</v>
      </c>
      <c r="F25" s="3">
        <f t="shared" si="2"/>
        <v>2.6691578806886431</v>
      </c>
    </row>
    <row r="26" spans="1:6" x14ac:dyDescent="0.25">
      <c r="A26" s="2">
        <v>45</v>
      </c>
      <c r="B26" s="2">
        <v>13.68</v>
      </c>
      <c r="C26" s="2">
        <v>13.5</v>
      </c>
      <c r="D26" s="2">
        <f t="shared" si="0"/>
        <v>0.29499999999999998</v>
      </c>
      <c r="E26" s="3">
        <f t="shared" si="1"/>
        <v>3.9824999999999999</v>
      </c>
      <c r="F26" s="3">
        <f t="shared" si="2"/>
        <v>2.5109855618330195</v>
      </c>
    </row>
    <row r="27" spans="1:6" x14ac:dyDescent="0.25">
      <c r="A27" s="2">
        <v>50</v>
      </c>
      <c r="B27" s="2">
        <v>15.21</v>
      </c>
      <c r="C27" s="2">
        <v>15</v>
      </c>
      <c r="D27" s="2">
        <f t="shared" si="0"/>
        <v>0.29499999999999998</v>
      </c>
      <c r="E27" s="3">
        <f t="shared" si="1"/>
        <v>4.4249999999999998</v>
      </c>
      <c r="F27" s="3">
        <f t="shared" si="2"/>
        <v>2.2598870056497176</v>
      </c>
    </row>
    <row r="28" spans="1:6" x14ac:dyDescent="0.25">
      <c r="A28" s="2">
        <v>60</v>
      </c>
      <c r="B28" s="2">
        <v>18.41</v>
      </c>
      <c r="C28" s="2">
        <v>18.2</v>
      </c>
      <c r="D28" s="2">
        <f t="shared" si="0"/>
        <v>0.29499999999999998</v>
      </c>
      <c r="E28" s="3">
        <f t="shared" si="1"/>
        <v>5.3689999999999998</v>
      </c>
      <c r="F28" s="3">
        <f t="shared" si="2"/>
        <v>1.8625442354255914</v>
      </c>
    </row>
    <row r="29" spans="1:6" ht="21" x14ac:dyDescent="0.35">
      <c r="A29" s="5" t="s">
        <v>20</v>
      </c>
      <c r="B29" s="6"/>
      <c r="C29" s="6">
        <f>C17</f>
        <v>10</v>
      </c>
      <c r="D29" s="2">
        <f t="shared" si="0"/>
        <v>0.29499999999999998</v>
      </c>
      <c r="E29" s="3">
        <f t="shared" si="1"/>
        <v>2.9499999999999997</v>
      </c>
      <c r="F29" s="15">
        <f t="shared" si="2"/>
        <v>3.3898305084745766</v>
      </c>
    </row>
    <row r="31" spans="1:6" ht="21" x14ac:dyDescent="0.35">
      <c r="A31" s="9" t="s">
        <v>19</v>
      </c>
      <c r="B31" s="9"/>
      <c r="C31" s="9"/>
    </row>
    <row r="32" spans="1:6" ht="21" x14ac:dyDescent="0.35">
      <c r="A32" s="4" t="s">
        <v>10</v>
      </c>
      <c r="B32" s="9"/>
      <c r="C32" s="4">
        <v>20</v>
      </c>
    </row>
    <row r="35" spans="1:4" ht="26.25" x14ac:dyDescent="0.4">
      <c r="A35" s="8" t="s">
        <v>7</v>
      </c>
      <c r="B35" s="13"/>
      <c r="C35" s="14">
        <f>C32*F29</f>
        <v>67.79661016949153</v>
      </c>
      <c r="D35" s="8"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A13" sqref="A13"/>
    </sheetView>
  </sheetViews>
  <sheetFormatPr defaultRowHeight="15" x14ac:dyDescent="0.25"/>
  <cols>
    <col min="1" max="1" width="10.7109375" customWidth="1"/>
    <col min="2" max="2" width="47.7109375" customWidth="1"/>
    <col min="3" max="4" width="17.42578125" customWidth="1"/>
    <col min="5" max="5" width="26.5703125" customWidth="1"/>
    <col min="6" max="6" width="39.28515625" customWidth="1"/>
  </cols>
  <sheetData>
    <row r="1" spans="1:4" ht="26.25" x14ac:dyDescent="0.4">
      <c r="A1" s="8" t="s">
        <v>2</v>
      </c>
    </row>
    <row r="2" spans="1:4" x14ac:dyDescent="0.25">
      <c r="A2" t="s">
        <v>9</v>
      </c>
    </row>
    <row r="3" spans="1:4" x14ac:dyDescent="0.25">
      <c r="A3" t="s">
        <v>3</v>
      </c>
    </row>
    <row r="5" spans="1:4" x14ac:dyDescent="0.25">
      <c r="A5" t="s">
        <v>14</v>
      </c>
    </row>
    <row r="7" spans="1:4" x14ac:dyDescent="0.25">
      <c r="A7" s="1"/>
    </row>
    <row r="8" spans="1:4" ht="31.5" x14ac:dyDescent="0.5">
      <c r="A8" s="17" t="s">
        <v>32</v>
      </c>
      <c r="B8" s="16"/>
    </row>
    <row r="9" spans="1:4" ht="31.5" x14ac:dyDescent="0.5">
      <c r="A9" s="18" t="s">
        <v>35</v>
      </c>
      <c r="B9" s="16"/>
    </row>
    <row r="10" spans="1:4" ht="15" customHeight="1" x14ac:dyDescent="0.5">
      <c r="A10" s="18" t="s">
        <v>34</v>
      </c>
      <c r="B10" s="16"/>
    </row>
    <row r="11" spans="1:4" x14ac:dyDescent="0.25">
      <c r="A11" s="1" t="s">
        <v>33</v>
      </c>
    </row>
    <row r="12" spans="1:4" x14ac:dyDescent="0.25">
      <c r="A12" s="1" t="s">
        <v>36</v>
      </c>
    </row>
    <row r="14" spans="1:4" ht="21" x14ac:dyDescent="0.35">
      <c r="A14" s="10" t="s">
        <v>15</v>
      </c>
      <c r="B14" s="9"/>
      <c r="C14" s="9"/>
      <c r="D14" s="9"/>
    </row>
    <row r="15" spans="1:4" ht="21" x14ac:dyDescent="0.35">
      <c r="A15" s="7" t="s">
        <v>6</v>
      </c>
      <c r="B15" s="4"/>
      <c r="C15" s="4">
        <v>0.29499999999999998</v>
      </c>
      <c r="D15" s="9"/>
    </row>
    <row r="16" spans="1:4" ht="21" x14ac:dyDescent="0.35">
      <c r="A16" s="7" t="s">
        <v>12</v>
      </c>
      <c r="B16" s="4"/>
      <c r="C16" s="4">
        <v>1.69</v>
      </c>
      <c r="D16" s="9"/>
    </row>
    <row r="17" spans="1:4" ht="23.25" x14ac:dyDescent="0.35">
      <c r="A17" s="7" t="s">
        <v>13</v>
      </c>
      <c r="B17" s="4"/>
      <c r="C17" s="11">
        <f>C15*C16</f>
        <v>0.49854999999999994</v>
      </c>
      <c r="D17" s="4" t="s">
        <v>16</v>
      </c>
    </row>
    <row r="18" spans="1:4" x14ac:dyDescent="0.25">
      <c r="A18" s="1"/>
    </row>
    <row r="19" spans="1:4" ht="21" x14ac:dyDescent="0.35">
      <c r="A19" s="10" t="s">
        <v>21</v>
      </c>
      <c r="B19" s="9"/>
      <c r="C19" s="12">
        <f>10/C17</f>
        <v>20.058168689198677</v>
      </c>
    </row>
    <row r="20" spans="1:4" ht="21" x14ac:dyDescent="0.35">
      <c r="A20" s="7"/>
      <c r="B20" s="9"/>
      <c r="C20" s="12"/>
    </row>
    <row r="21" spans="1:4" x14ac:dyDescent="0.25">
      <c r="A21" s="1"/>
    </row>
    <row r="23" spans="1:4" ht="21" x14ac:dyDescent="0.35">
      <c r="A23" s="9" t="s">
        <v>22</v>
      </c>
      <c r="B23" s="9"/>
      <c r="C23" s="9"/>
      <c r="D23" s="9"/>
    </row>
    <row r="24" spans="1:4" ht="21" x14ac:dyDescent="0.35">
      <c r="A24" s="4" t="s">
        <v>10</v>
      </c>
      <c r="B24" s="9"/>
      <c r="C24" s="4">
        <v>20</v>
      </c>
      <c r="D24" s="9"/>
    </row>
    <row r="27" spans="1:4" ht="26.25" x14ac:dyDescent="0.4">
      <c r="A27" s="8" t="s">
        <v>7</v>
      </c>
      <c r="B27" s="13"/>
      <c r="C27" s="14">
        <f>C24*C19</f>
        <v>401.16337378397355</v>
      </c>
      <c r="D27" s="8" t="s">
        <v>8</v>
      </c>
    </row>
    <row r="29" spans="1:4" x14ac:dyDescent="0.25">
      <c r="A29" t="s">
        <v>23</v>
      </c>
    </row>
    <row r="30" spans="1:4" x14ac:dyDescent="0.25">
      <c r="A30"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Windrow mode</vt:lpstr>
      <vt:lpstr>Chop and Spread mode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N</dc:creator>
  <cp:lastModifiedBy>Peter N</cp:lastModifiedBy>
  <dcterms:created xsi:type="dcterms:W3CDTF">2018-10-15T06:44:52Z</dcterms:created>
  <dcterms:modified xsi:type="dcterms:W3CDTF">2018-11-05T06:38:32Z</dcterms:modified>
</cp:coreProperties>
</file>